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415" windowHeight="10245" activeTab="2"/>
  </bookViews>
  <sheets>
    <sheet name="Plánované akce" sheetId="4" r:id="rId1"/>
    <sheet name="Pracovní" sheetId="1" r:id="rId2"/>
    <sheet name="Ke schválení" sheetId="2" r:id="rId3"/>
  </sheets>
  <calcPr calcId="124519"/>
</workbook>
</file>

<file path=xl/calcChain.xml><?xml version="1.0" encoding="utf-8"?>
<calcChain xmlns="http://schemas.openxmlformats.org/spreadsheetml/2006/main">
  <c r="D21" i="2"/>
  <c r="E21"/>
  <c r="F21"/>
  <c r="C21"/>
  <c r="D15"/>
  <c r="E15"/>
  <c r="F15"/>
  <c r="C15"/>
  <c r="E36" i="1"/>
  <c r="F36"/>
  <c r="G36"/>
  <c r="D36"/>
  <c r="E67"/>
  <c r="F67"/>
  <c r="G67"/>
  <c r="D67"/>
  <c r="E69"/>
  <c r="F69"/>
  <c r="G69"/>
  <c r="E56"/>
  <c r="F56"/>
  <c r="G56"/>
  <c r="F73" l="1"/>
  <c r="E73"/>
  <c r="G73"/>
  <c r="E32"/>
  <c r="F32"/>
  <c r="G32"/>
  <c r="E15"/>
  <c r="F15"/>
  <c r="G15"/>
  <c r="E12"/>
  <c r="F12"/>
  <c r="G12"/>
  <c r="E3"/>
  <c r="F3"/>
  <c r="G3"/>
  <c r="D51"/>
  <c r="D49"/>
  <c r="D56" s="1"/>
  <c r="D73" s="1"/>
  <c r="D69"/>
  <c r="D32"/>
  <c r="D15"/>
  <c r="D12"/>
  <c r="D3"/>
  <c r="G34" l="1"/>
  <c r="G41" s="1"/>
  <c r="E34"/>
  <c r="E41" s="1"/>
  <c r="D34"/>
  <c r="F34"/>
  <c r="F41" s="1"/>
  <c r="D41"/>
</calcChain>
</file>

<file path=xl/sharedStrings.xml><?xml version="1.0" encoding="utf-8"?>
<sst xmlns="http://schemas.openxmlformats.org/spreadsheetml/2006/main" count="119" uniqueCount="89">
  <si>
    <t>Rozpočtový výhled obce Nučice na roky 2017 - 2020</t>
  </si>
  <si>
    <t>Daňové příjmy</t>
  </si>
  <si>
    <t>Dotace</t>
  </si>
  <si>
    <t>Kapitálové příjmy</t>
  </si>
  <si>
    <t>PŘÍJMY</t>
  </si>
  <si>
    <t>VÝDAJE</t>
  </si>
  <si>
    <t>lesní hospodářství</t>
  </si>
  <si>
    <t>doprava</t>
  </si>
  <si>
    <t>vodní hospodářství</t>
  </si>
  <si>
    <t>školství</t>
  </si>
  <si>
    <t>kultura a sdělovací prostředky</t>
  </si>
  <si>
    <t>tělovýchova a zájmová činnost</t>
  </si>
  <si>
    <t>bydlení, rozvoj obce</t>
  </si>
  <si>
    <t>životní prostředí, zeleň, odpady</t>
  </si>
  <si>
    <t>civilní ochrana</t>
  </si>
  <si>
    <t>požární ochrana</t>
  </si>
  <si>
    <t>státní správa a samospráva</t>
  </si>
  <si>
    <t>PŘÍJMY CELKEM</t>
  </si>
  <si>
    <t>FINANCOVÁNÍ</t>
  </si>
  <si>
    <t>rezervní fond</t>
  </si>
  <si>
    <t>FINANCOVÁNÍ  A PŘÍJMY CELKEM</t>
  </si>
  <si>
    <t>příjmy z úvěrů</t>
  </si>
  <si>
    <t>splátky úvěrů</t>
  </si>
  <si>
    <t>FINANCOVÁNÍ  A VÝDAJE CELKEM</t>
  </si>
  <si>
    <t>finanční operace a pojištění</t>
  </si>
  <si>
    <t>přebytek na účtu</t>
  </si>
  <si>
    <t>Daň z příjmů FO ze závislé činnosti</t>
  </si>
  <si>
    <t>Daň z příjmů FO ze samostatně výdělečné činnosti</t>
  </si>
  <si>
    <t>Daň z příjmu FO z kapitálových výnosů</t>
  </si>
  <si>
    <t>Daň z příjmů PO</t>
  </si>
  <si>
    <t>Daň DPH</t>
  </si>
  <si>
    <t>Poplatek za provoz systému sběru kom. odpadu</t>
  </si>
  <si>
    <t>Poplatek ze psů</t>
  </si>
  <si>
    <t>Poplatek za užívání veřejného prostranství</t>
  </si>
  <si>
    <t>Odvod z loterií a podobných her mimo VHP</t>
  </si>
  <si>
    <t>Odvod z výherních hracích přístrojů</t>
  </si>
  <si>
    <t>Správní poplatky</t>
  </si>
  <si>
    <t>Daň z nemovitostí</t>
  </si>
  <si>
    <t>Neinvestiční transtery ze SR na výkon státní správy</t>
  </si>
  <si>
    <t xml:space="preserve">Neinvestiční transfery od obcí </t>
  </si>
  <si>
    <t>Sběr a zpracování druhotných surovin</t>
  </si>
  <si>
    <t>Pitná voda</t>
  </si>
  <si>
    <t>Činnosti knihovnické</t>
  </si>
  <si>
    <t>Ostatní záležitosti sdělovacích prostředků</t>
  </si>
  <si>
    <t>Ostatní tělovýchovná činnost</t>
  </si>
  <si>
    <t>Bytové hospodářství</t>
  </si>
  <si>
    <t>Nebytové hospodářství</t>
  </si>
  <si>
    <t>Veřejné osvětlení</t>
  </si>
  <si>
    <t>Sběr a svoz komunálních odpadů</t>
  </si>
  <si>
    <t>Využívání a zneškodňování komunálních odpadů</t>
  </si>
  <si>
    <t>Péče o vzhled obcí a veřejnou zeleň</t>
  </si>
  <si>
    <t>Činnost místní správy</t>
  </si>
  <si>
    <t>Prodej majetku</t>
  </si>
  <si>
    <t>VÝDAJE NEINVESTIČNÍ CELKEM</t>
  </si>
  <si>
    <t>VÝDAJE INVESTIČNÍ CELKEM</t>
  </si>
  <si>
    <t>investiční dotace</t>
  </si>
  <si>
    <t>Financování</t>
  </si>
  <si>
    <t>Výdaje běžné</t>
  </si>
  <si>
    <t>Transfery neinvestiční</t>
  </si>
  <si>
    <t>Transfery investiční</t>
  </si>
  <si>
    <t>Výdaje kapitálové</t>
  </si>
  <si>
    <t>Nedaňové příjmy</t>
  </si>
  <si>
    <t>v tis. Kč</t>
  </si>
  <si>
    <t>Chodníky projekt</t>
  </si>
  <si>
    <t>Místní komunikace projekt</t>
  </si>
  <si>
    <t>Studie proveditelnosti chodníky a dotace</t>
  </si>
  <si>
    <t>Investiční příspěvek ZŠ Kostelec dle smlouvy</t>
  </si>
  <si>
    <t>Rozhlas projekt</t>
  </si>
  <si>
    <t>Investice do majetku obce</t>
  </si>
  <si>
    <t>Chodníky stavba</t>
  </si>
  <si>
    <t>Vodovod obnova</t>
  </si>
  <si>
    <t>Hřiště a sportovní plochy</t>
  </si>
  <si>
    <t>Veřejné osvětlení stavba</t>
  </si>
  <si>
    <t>Veřejné osvětlení projekt</t>
  </si>
  <si>
    <t>Studie náves a dotace</t>
  </si>
  <si>
    <t>Bytový dům projekt rekonstrukce</t>
  </si>
  <si>
    <t>Sběrný dvůr projekt</t>
  </si>
  <si>
    <t>Rozhlas stavba</t>
  </si>
  <si>
    <t>Protipovodňové úpravy na tocích</t>
  </si>
  <si>
    <t>Požární nádrž projekt</t>
  </si>
  <si>
    <t>Bytový dům opravy</t>
  </si>
  <si>
    <t>Sběrný dvůr stavba</t>
  </si>
  <si>
    <t>Požární nádrž přestavba</t>
  </si>
  <si>
    <t>Parková plocha u pomníku projekt</t>
  </si>
  <si>
    <t>tis. Kč</t>
  </si>
  <si>
    <t>využití zůstatků na účtu</t>
  </si>
  <si>
    <t>V Nučicích dne 12.12.2016</t>
  </si>
  <si>
    <t>Ing. Jaromír Klihavec</t>
  </si>
  <si>
    <t xml:space="preserve">starosta obce Nučice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</si>
</sst>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4" fillId="0" borderId="0" xfId="0" applyFont="1" applyBorder="1"/>
    <xf numFmtId="0" fontId="5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/>
    <xf numFmtId="0" fontId="4" fillId="0" borderId="1" xfId="0" applyFont="1" applyBorder="1"/>
    <xf numFmtId="0" fontId="1" fillId="0" borderId="1" xfId="0" applyFont="1" applyBorder="1"/>
    <xf numFmtId="0" fontId="4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right" indent="1"/>
    </xf>
    <xf numFmtId="0" fontId="4" fillId="0" borderId="1" xfId="0" applyFont="1" applyBorder="1" applyAlignment="1">
      <alignment horizontal="right" indent="1"/>
    </xf>
    <xf numFmtId="0" fontId="0" fillId="0" borderId="0" xfId="0" applyAlignment="1"/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/>
    <xf numFmtId="0" fontId="0" fillId="0" borderId="1" xfId="0" applyBorder="1"/>
    <xf numFmtId="0" fontId="0" fillId="0" borderId="1" xfId="0" applyBorder="1" applyAlignment="1">
      <alignment horizontal="left" indent="1"/>
    </xf>
    <xf numFmtId="0" fontId="0" fillId="0" borderId="1" xfId="0" applyBorder="1" applyAlignment="1"/>
    <xf numFmtId="0" fontId="3" fillId="0" borderId="1" xfId="0" applyFont="1" applyBorder="1" applyAlignment="1"/>
    <xf numFmtId="0" fontId="0" fillId="0" borderId="1" xfId="0" applyFill="1" applyBorder="1" applyAlignment="1"/>
    <xf numFmtId="0" fontId="0" fillId="0" borderId="1" xfId="0" applyFill="1" applyBorder="1" applyAlignment="1">
      <alignment horizontal="left" inden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39"/>
  <sheetViews>
    <sheetView workbookViewId="0">
      <selection activeCell="B19" sqref="B19"/>
    </sheetView>
  </sheetViews>
  <sheetFormatPr defaultRowHeight="15"/>
  <cols>
    <col min="1" max="1" width="5.7109375" customWidth="1"/>
    <col min="2" max="2" width="44.7109375" customWidth="1"/>
  </cols>
  <sheetData>
    <row r="1" spans="2:3" ht="15.75">
      <c r="B1" s="19">
        <v>2017</v>
      </c>
      <c r="C1" s="18" t="s">
        <v>84</v>
      </c>
    </row>
    <row r="2" spans="2:3">
      <c r="B2" t="s">
        <v>63</v>
      </c>
      <c r="C2">
        <v>200</v>
      </c>
    </row>
    <row r="3" spans="2:3">
      <c r="B3" t="s">
        <v>64</v>
      </c>
      <c r="C3">
        <v>100</v>
      </c>
    </row>
    <row r="4" spans="2:3">
      <c r="B4" t="s">
        <v>70</v>
      </c>
      <c r="C4">
        <v>300</v>
      </c>
    </row>
    <row r="5" spans="2:3">
      <c r="B5" t="s">
        <v>66</v>
      </c>
      <c r="C5">
        <v>60</v>
      </c>
    </row>
    <row r="6" spans="2:3">
      <c r="B6" t="s">
        <v>65</v>
      </c>
      <c r="C6">
        <v>250</v>
      </c>
    </row>
    <row r="7" spans="2:3">
      <c r="B7" t="s">
        <v>73</v>
      </c>
      <c r="C7">
        <v>50</v>
      </c>
    </row>
    <row r="8" spans="2:3">
      <c r="B8" t="s">
        <v>67</v>
      </c>
      <c r="C8">
        <v>50</v>
      </c>
    </row>
    <row r="9" spans="2:3">
      <c r="B9" t="s">
        <v>68</v>
      </c>
      <c r="C9">
        <v>50</v>
      </c>
    </row>
    <row r="11" spans="2:3">
      <c r="B11" s="2">
        <v>2018</v>
      </c>
    </row>
    <row r="12" spans="2:3">
      <c r="B12" t="s">
        <v>69</v>
      </c>
      <c r="C12">
        <v>1000</v>
      </c>
    </row>
    <row r="13" spans="2:3">
      <c r="B13" t="s">
        <v>70</v>
      </c>
      <c r="C13">
        <v>800</v>
      </c>
    </row>
    <row r="14" spans="2:3">
      <c r="B14" t="s">
        <v>66</v>
      </c>
      <c r="C14">
        <v>60</v>
      </c>
    </row>
    <row r="15" spans="2:3">
      <c r="B15" t="s">
        <v>71</v>
      </c>
      <c r="C15">
        <v>100</v>
      </c>
    </row>
    <row r="16" spans="2:3">
      <c r="B16" t="s">
        <v>72</v>
      </c>
      <c r="C16">
        <v>2000</v>
      </c>
    </row>
    <row r="17" spans="2:3">
      <c r="B17" t="s">
        <v>74</v>
      </c>
      <c r="C17">
        <v>250</v>
      </c>
    </row>
    <row r="18" spans="2:3">
      <c r="B18" t="s">
        <v>75</v>
      </c>
      <c r="C18">
        <v>50</v>
      </c>
    </row>
    <row r="19" spans="2:3">
      <c r="B19" t="s">
        <v>77</v>
      </c>
      <c r="C19">
        <v>600</v>
      </c>
    </row>
    <row r="20" spans="2:3">
      <c r="B20" t="s">
        <v>78</v>
      </c>
      <c r="C20">
        <v>200</v>
      </c>
    </row>
    <row r="21" spans="2:3">
      <c r="B21" t="s">
        <v>79</v>
      </c>
      <c r="C21">
        <v>100</v>
      </c>
    </row>
    <row r="22" spans="2:3">
      <c r="B22" t="s">
        <v>68</v>
      </c>
      <c r="C22">
        <v>70</v>
      </c>
    </row>
    <row r="24" spans="2:3">
      <c r="B24" s="2">
        <v>2019</v>
      </c>
    </row>
    <row r="25" spans="2:3">
      <c r="B25" t="s">
        <v>69</v>
      </c>
      <c r="C25">
        <v>1000</v>
      </c>
    </row>
    <row r="26" spans="2:3">
      <c r="B26" t="s">
        <v>70</v>
      </c>
      <c r="C26">
        <v>1000</v>
      </c>
    </row>
    <row r="27" spans="2:3">
      <c r="B27" t="s">
        <v>66</v>
      </c>
      <c r="C27">
        <v>60</v>
      </c>
    </row>
    <row r="28" spans="2:3">
      <c r="B28" t="s">
        <v>71</v>
      </c>
      <c r="C28">
        <v>200</v>
      </c>
    </row>
    <row r="29" spans="2:3">
      <c r="B29" t="s">
        <v>80</v>
      </c>
      <c r="C29">
        <v>300</v>
      </c>
    </row>
    <row r="30" spans="2:3">
      <c r="B30" t="s">
        <v>76</v>
      </c>
      <c r="C30">
        <v>50</v>
      </c>
    </row>
    <row r="31" spans="2:3">
      <c r="B31" t="s">
        <v>82</v>
      </c>
      <c r="C31">
        <v>800</v>
      </c>
    </row>
    <row r="32" spans="2:3">
      <c r="B32" t="s">
        <v>68</v>
      </c>
      <c r="C32">
        <v>70</v>
      </c>
    </row>
    <row r="34" spans="2:3">
      <c r="B34" s="2">
        <v>2020</v>
      </c>
    </row>
    <row r="35" spans="2:3">
      <c r="B35" t="s">
        <v>70</v>
      </c>
      <c r="C35">
        <v>1500</v>
      </c>
    </row>
    <row r="36" spans="2:3">
      <c r="B36" t="s">
        <v>66</v>
      </c>
      <c r="C36">
        <v>60</v>
      </c>
    </row>
    <row r="37" spans="2:3">
      <c r="B37" t="s">
        <v>81</v>
      </c>
      <c r="C37">
        <v>1000</v>
      </c>
    </row>
    <row r="38" spans="2:3">
      <c r="B38" t="s">
        <v>83</v>
      </c>
      <c r="C38">
        <v>50</v>
      </c>
    </row>
    <row r="39" spans="2:3">
      <c r="B39" t="s">
        <v>68</v>
      </c>
      <c r="C39">
        <v>110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3"/>
  <sheetViews>
    <sheetView workbookViewId="0"/>
  </sheetViews>
  <sheetFormatPr defaultRowHeight="12.95" customHeight="1"/>
  <cols>
    <col min="3" max="3" width="50.7109375" customWidth="1"/>
  </cols>
  <sheetData>
    <row r="1" spans="1:7" ht="12.95" customHeight="1">
      <c r="C1" s="1" t="s">
        <v>0</v>
      </c>
    </row>
    <row r="2" spans="1:7" s="3" customFormat="1" ht="12.95" customHeight="1">
      <c r="A2" s="20"/>
      <c r="B2" s="20"/>
      <c r="C2" s="20"/>
      <c r="D2" s="20">
        <v>2017</v>
      </c>
      <c r="E2" s="20">
        <v>2018</v>
      </c>
      <c r="F2" s="20">
        <v>2019</v>
      </c>
      <c r="G2" s="20">
        <v>2020</v>
      </c>
    </row>
    <row r="3" spans="1:7" s="4" customFormat="1" ht="12.95" customHeight="1">
      <c r="A3" s="13"/>
      <c r="B3" s="13"/>
      <c r="C3" s="13" t="s">
        <v>1</v>
      </c>
      <c r="D3" s="21">
        <f>SUM(D4:D11)</f>
        <v>4305</v>
      </c>
      <c r="E3" s="13">
        <f t="shared" ref="E3:G3" si="0">SUM(E4:E11)</f>
        <v>4470</v>
      </c>
      <c r="F3" s="13">
        <f t="shared" si="0"/>
        <v>4510</v>
      </c>
      <c r="G3" s="13">
        <f t="shared" si="0"/>
        <v>4550</v>
      </c>
    </row>
    <row r="4" spans="1:7" ht="12.95" customHeight="1">
      <c r="A4" s="22"/>
      <c r="B4" s="22">
        <v>1111</v>
      </c>
      <c r="C4" s="23" t="s">
        <v>26</v>
      </c>
      <c r="D4" s="24">
        <v>840</v>
      </c>
      <c r="E4" s="22">
        <v>848</v>
      </c>
      <c r="F4" s="22">
        <v>856</v>
      </c>
      <c r="G4" s="22">
        <v>864</v>
      </c>
    </row>
    <row r="5" spans="1:7" ht="12.95" customHeight="1">
      <c r="A5" s="22"/>
      <c r="B5" s="22">
        <v>1112</v>
      </c>
      <c r="C5" s="23" t="s">
        <v>27</v>
      </c>
      <c r="D5" s="25">
        <v>30</v>
      </c>
      <c r="E5" s="22">
        <v>31</v>
      </c>
      <c r="F5" s="22">
        <v>32</v>
      </c>
      <c r="G5" s="22">
        <v>33</v>
      </c>
    </row>
    <row r="6" spans="1:7" ht="12.95" customHeight="1">
      <c r="A6" s="22"/>
      <c r="B6" s="22">
        <v>1113</v>
      </c>
      <c r="C6" s="23" t="s">
        <v>28</v>
      </c>
      <c r="D6" s="24">
        <v>100</v>
      </c>
      <c r="E6" s="22">
        <v>101</v>
      </c>
      <c r="F6" s="22">
        <v>102</v>
      </c>
      <c r="G6" s="22">
        <v>103</v>
      </c>
    </row>
    <row r="7" spans="1:7" ht="12.95" customHeight="1">
      <c r="A7" s="22"/>
      <c r="B7" s="22">
        <v>1121</v>
      </c>
      <c r="C7" s="23" t="s">
        <v>29</v>
      </c>
      <c r="D7" s="24">
        <v>1030</v>
      </c>
      <c r="E7" s="22">
        <v>1040</v>
      </c>
      <c r="F7" s="22">
        <v>1050</v>
      </c>
      <c r="G7" s="22">
        <v>1060</v>
      </c>
    </row>
    <row r="8" spans="1:7" ht="12.95" customHeight="1">
      <c r="A8" s="22"/>
      <c r="B8" s="22">
        <v>1211</v>
      </c>
      <c r="C8" s="23" t="s">
        <v>30</v>
      </c>
      <c r="D8" s="24">
        <v>2000</v>
      </c>
      <c r="E8" s="22">
        <v>2020</v>
      </c>
      <c r="F8" s="22">
        <v>2040</v>
      </c>
      <c r="G8" s="22">
        <v>2060</v>
      </c>
    </row>
    <row r="9" spans="1:7" ht="12.95" customHeight="1">
      <c r="A9" s="22"/>
      <c r="B9" s="22">
        <v>1351</v>
      </c>
      <c r="C9" s="23" t="s">
        <v>34</v>
      </c>
      <c r="D9" s="26">
        <v>20</v>
      </c>
      <c r="E9" s="22">
        <v>20</v>
      </c>
      <c r="F9" s="22">
        <v>20</v>
      </c>
      <c r="G9" s="22">
        <v>20</v>
      </c>
    </row>
    <row r="10" spans="1:7" ht="12.95" customHeight="1">
      <c r="A10" s="22"/>
      <c r="B10" s="22">
        <v>1355</v>
      </c>
      <c r="C10" s="23" t="s">
        <v>35</v>
      </c>
      <c r="D10" s="26">
        <v>10</v>
      </c>
      <c r="E10" s="22">
        <v>10</v>
      </c>
      <c r="F10" s="22">
        <v>10</v>
      </c>
      <c r="G10" s="22">
        <v>10</v>
      </c>
    </row>
    <row r="11" spans="1:7" ht="12.95" customHeight="1">
      <c r="A11" s="22"/>
      <c r="B11" s="22">
        <v>1511</v>
      </c>
      <c r="C11" s="23" t="s">
        <v>37</v>
      </c>
      <c r="D11" s="26">
        <v>275</v>
      </c>
      <c r="E11" s="22">
        <v>400</v>
      </c>
      <c r="F11" s="22">
        <v>400</v>
      </c>
      <c r="G11" s="22">
        <v>400</v>
      </c>
    </row>
    <row r="12" spans="1:7" s="4" customFormat="1" ht="12.95" customHeight="1">
      <c r="A12" s="13"/>
      <c r="B12" s="13"/>
      <c r="C12" s="13" t="s">
        <v>2</v>
      </c>
      <c r="D12" s="21">
        <f>SUM(D13:D14)</f>
        <v>125</v>
      </c>
      <c r="E12" s="13">
        <f t="shared" ref="E12:G12" si="1">SUM(E13:E14)</f>
        <v>130</v>
      </c>
      <c r="F12" s="13">
        <f t="shared" si="1"/>
        <v>140</v>
      </c>
      <c r="G12" s="13">
        <f t="shared" si="1"/>
        <v>150</v>
      </c>
    </row>
    <row r="13" spans="1:7" ht="12.95" customHeight="1">
      <c r="A13" s="22"/>
      <c r="B13" s="22">
        <v>4111</v>
      </c>
      <c r="C13" s="23" t="s">
        <v>38</v>
      </c>
      <c r="D13" s="26">
        <v>75</v>
      </c>
      <c r="E13" s="22">
        <v>80</v>
      </c>
      <c r="F13" s="22">
        <v>90</v>
      </c>
      <c r="G13" s="22">
        <v>100</v>
      </c>
    </row>
    <row r="14" spans="1:7" ht="12.95" customHeight="1">
      <c r="A14" s="22"/>
      <c r="B14" s="22">
        <v>4121</v>
      </c>
      <c r="C14" s="23" t="s">
        <v>39</v>
      </c>
      <c r="D14" s="26">
        <v>50</v>
      </c>
      <c r="E14" s="22">
        <v>50</v>
      </c>
      <c r="F14" s="22">
        <v>50</v>
      </c>
      <c r="G14" s="22">
        <v>50</v>
      </c>
    </row>
    <row r="15" spans="1:7" s="4" customFormat="1" ht="12.95" customHeight="1">
      <c r="A15" s="13"/>
      <c r="B15" s="13"/>
      <c r="C15" s="13" t="s">
        <v>61</v>
      </c>
      <c r="D15" s="21">
        <f>SUM(D16:D31)</f>
        <v>1045</v>
      </c>
      <c r="E15" s="13">
        <f t="shared" ref="E15:G15" si="2">SUM(E16:E31)</f>
        <v>1050</v>
      </c>
      <c r="F15" s="13">
        <f t="shared" si="2"/>
        <v>1080</v>
      </c>
      <c r="G15" s="13">
        <f t="shared" si="2"/>
        <v>1080</v>
      </c>
    </row>
    <row r="16" spans="1:7" ht="12.95" customHeight="1">
      <c r="A16" s="22"/>
      <c r="B16" s="22">
        <v>1340</v>
      </c>
      <c r="C16" s="23" t="s">
        <v>31</v>
      </c>
      <c r="D16" s="26">
        <v>260</v>
      </c>
      <c r="E16" s="22">
        <v>260</v>
      </c>
      <c r="F16" s="22">
        <v>280</v>
      </c>
      <c r="G16" s="22">
        <v>280</v>
      </c>
    </row>
    <row r="17" spans="1:7" ht="12.95" customHeight="1">
      <c r="A17" s="22"/>
      <c r="B17" s="22">
        <v>3141</v>
      </c>
      <c r="C17" s="23" t="s">
        <v>32</v>
      </c>
      <c r="D17" s="26">
        <v>5</v>
      </c>
      <c r="E17" s="22">
        <v>5</v>
      </c>
      <c r="F17" s="22">
        <v>5</v>
      </c>
      <c r="G17" s="22">
        <v>5</v>
      </c>
    </row>
    <row r="18" spans="1:7" ht="12.95" customHeight="1">
      <c r="A18" s="22"/>
      <c r="B18" s="22">
        <v>1343</v>
      </c>
      <c r="C18" s="23" t="s">
        <v>33</v>
      </c>
      <c r="D18" s="26">
        <v>5</v>
      </c>
      <c r="E18" s="22">
        <v>5</v>
      </c>
      <c r="F18" s="22">
        <v>5</v>
      </c>
      <c r="G18" s="22">
        <v>5</v>
      </c>
    </row>
    <row r="19" spans="1:7" ht="12.95" customHeight="1">
      <c r="A19" s="22"/>
      <c r="B19" s="22">
        <v>1361</v>
      </c>
      <c r="C19" s="23" t="s">
        <v>36</v>
      </c>
      <c r="D19" s="26">
        <v>5</v>
      </c>
      <c r="E19" s="22">
        <v>5</v>
      </c>
      <c r="F19" s="22">
        <v>5</v>
      </c>
      <c r="G19" s="22">
        <v>5</v>
      </c>
    </row>
    <row r="20" spans="1:7" ht="12.95" customHeight="1">
      <c r="A20" s="22">
        <v>2122</v>
      </c>
      <c r="B20" s="22"/>
      <c r="C20" s="23" t="s">
        <v>40</v>
      </c>
      <c r="D20" s="26">
        <v>5</v>
      </c>
      <c r="E20" s="22">
        <v>5</v>
      </c>
      <c r="F20" s="22">
        <v>5</v>
      </c>
      <c r="G20" s="22">
        <v>5</v>
      </c>
    </row>
    <row r="21" spans="1:7" ht="12.95" customHeight="1">
      <c r="A21" s="22">
        <v>2310</v>
      </c>
      <c r="B21" s="22"/>
      <c r="C21" s="23" t="s">
        <v>41</v>
      </c>
      <c r="D21" s="26">
        <v>530</v>
      </c>
      <c r="E21" s="22">
        <v>530</v>
      </c>
      <c r="F21" s="22">
        <v>540</v>
      </c>
      <c r="G21" s="22">
        <v>540</v>
      </c>
    </row>
    <row r="22" spans="1:7" ht="12.95" customHeight="1">
      <c r="A22" s="22">
        <v>3314</v>
      </c>
      <c r="B22" s="22"/>
      <c r="C22" s="23" t="s">
        <v>42</v>
      </c>
      <c r="D22" s="26">
        <v>1</v>
      </c>
      <c r="E22" s="22">
        <v>1</v>
      </c>
      <c r="F22" s="22">
        <v>1</v>
      </c>
      <c r="G22" s="22">
        <v>1</v>
      </c>
    </row>
    <row r="23" spans="1:7" ht="12.95" customHeight="1">
      <c r="A23" s="22">
        <v>3349</v>
      </c>
      <c r="B23" s="22"/>
      <c r="C23" s="23" t="s">
        <v>43</v>
      </c>
      <c r="D23" s="26">
        <v>3</v>
      </c>
      <c r="E23" s="22">
        <v>3</v>
      </c>
      <c r="F23" s="22">
        <v>3</v>
      </c>
      <c r="G23" s="22">
        <v>3</v>
      </c>
    </row>
    <row r="24" spans="1:7" ht="12.95" customHeight="1">
      <c r="A24" s="22">
        <v>3419</v>
      </c>
      <c r="B24" s="22"/>
      <c r="C24" s="27" t="s">
        <v>44</v>
      </c>
      <c r="D24" s="26">
        <v>1</v>
      </c>
      <c r="E24" s="22">
        <v>1</v>
      </c>
      <c r="F24" s="22">
        <v>1</v>
      </c>
      <c r="G24" s="22">
        <v>1</v>
      </c>
    </row>
    <row r="25" spans="1:7" ht="12.95" customHeight="1">
      <c r="A25" s="22">
        <v>3612</v>
      </c>
      <c r="B25" s="22"/>
      <c r="C25" s="23" t="s">
        <v>45</v>
      </c>
      <c r="D25" s="26">
        <v>130</v>
      </c>
      <c r="E25" s="22">
        <v>130</v>
      </c>
      <c r="F25" s="22">
        <v>130</v>
      </c>
      <c r="G25" s="22">
        <v>130</v>
      </c>
    </row>
    <row r="26" spans="1:7" ht="12.95" customHeight="1">
      <c r="A26" s="22">
        <v>3613</v>
      </c>
      <c r="B26" s="22"/>
      <c r="C26" s="27" t="s">
        <v>46</v>
      </c>
      <c r="D26" s="26">
        <v>5</v>
      </c>
      <c r="E26" s="22">
        <v>5</v>
      </c>
      <c r="F26" s="22">
        <v>5</v>
      </c>
      <c r="G26" s="22">
        <v>5</v>
      </c>
    </row>
    <row r="27" spans="1:7" ht="12.95" customHeight="1">
      <c r="A27" s="22">
        <v>3631</v>
      </c>
      <c r="B27" s="22"/>
      <c r="C27" s="27" t="s">
        <v>47</v>
      </c>
      <c r="D27" s="26">
        <v>1</v>
      </c>
      <c r="E27" s="22">
        <v>1</v>
      </c>
      <c r="F27" s="22">
        <v>1</v>
      </c>
      <c r="G27" s="22">
        <v>1</v>
      </c>
    </row>
    <row r="28" spans="1:7" ht="12.95" customHeight="1">
      <c r="A28" s="22">
        <v>3722</v>
      </c>
      <c r="B28" s="22"/>
      <c r="C28" s="23" t="s">
        <v>48</v>
      </c>
      <c r="D28" s="26">
        <v>4</v>
      </c>
      <c r="E28" s="22">
        <v>4</v>
      </c>
      <c r="F28" s="22">
        <v>4</v>
      </c>
      <c r="G28" s="22">
        <v>4</v>
      </c>
    </row>
    <row r="29" spans="1:7" ht="12.95" customHeight="1">
      <c r="A29" s="22">
        <v>3725</v>
      </c>
      <c r="B29" s="22"/>
      <c r="C29" s="23" t="s">
        <v>49</v>
      </c>
      <c r="D29" s="26">
        <v>35</v>
      </c>
      <c r="E29" s="22">
        <v>40</v>
      </c>
      <c r="F29" s="22">
        <v>40</v>
      </c>
      <c r="G29" s="22">
        <v>40</v>
      </c>
    </row>
    <row r="30" spans="1:7" ht="12.95" customHeight="1">
      <c r="A30" s="22">
        <v>3745</v>
      </c>
      <c r="B30" s="22"/>
      <c r="C30" s="23" t="s">
        <v>50</v>
      </c>
      <c r="D30" s="26">
        <v>15</v>
      </c>
      <c r="E30" s="22">
        <v>15</v>
      </c>
      <c r="F30" s="22">
        <v>15</v>
      </c>
      <c r="G30" s="22">
        <v>15</v>
      </c>
    </row>
    <row r="31" spans="1:7" ht="12.95" customHeight="1">
      <c r="A31" s="22">
        <v>6171</v>
      </c>
      <c r="B31" s="22"/>
      <c r="C31" s="23" t="s">
        <v>51</v>
      </c>
      <c r="D31" s="26">
        <v>40</v>
      </c>
      <c r="E31" s="22">
        <v>40</v>
      </c>
      <c r="F31" s="22">
        <v>40</v>
      </c>
      <c r="G31" s="22">
        <v>40</v>
      </c>
    </row>
    <row r="32" spans="1:7" s="4" customFormat="1" ht="12.95" customHeight="1">
      <c r="A32" s="13"/>
      <c r="B32" s="13"/>
      <c r="C32" s="13" t="s">
        <v>3</v>
      </c>
      <c r="D32" s="21">
        <f>SUM(D33)</f>
        <v>2250</v>
      </c>
      <c r="E32" s="13">
        <f t="shared" ref="E32:G32" si="3">SUM(E33)</f>
        <v>0</v>
      </c>
      <c r="F32" s="13">
        <f t="shared" si="3"/>
        <v>500</v>
      </c>
      <c r="G32" s="13">
        <f t="shared" si="3"/>
        <v>0</v>
      </c>
    </row>
    <row r="33" spans="1:7" ht="12.95" customHeight="1">
      <c r="A33" s="22">
        <v>6171</v>
      </c>
      <c r="B33" s="22">
        <v>3111</v>
      </c>
      <c r="C33" s="23" t="s">
        <v>52</v>
      </c>
      <c r="D33" s="26">
        <v>2250</v>
      </c>
      <c r="E33" s="22">
        <v>0</v>
      </c>
      <c r="F33" s="22">
        <v>500</v>
      </c>
      <c r="G33" s="22">
        <v>0</v>
      </c>
    </row>
    <row r="34" spans="1:7" s="4" customFormat="1" ht="12.95" customHeight="1">
      <c r="A34" s="13"/>
      <c r="B34" s="13"/>
      <c r="C34" s="13" t="s">
        <v>17</v>
      </c>
      <c r="D34" s="21">
        <f>D3+D12+D15+D32</f>
        <v>7725</v>
      </c>
      <c r="E34" s="13">
        <f t="shared" ref="E34:G34" si="4">E3+E12+E15+E32</f>
        <v>5650</v>
      </c>
      <c r="F34" s="13">
        <f t="shared" si="4"/>
        <v>6230</v>
      </c>
      <c r="G34" s="13">
        <f t="shared" si="4"/>
        <v>5780</v>
      </c>
    </row>
    <row r="35" spans="1:7" ht="12.95" customHeight="1">
      <c r="A35" s="22"/>
      <c r="B35" s="22"/>
      <c r="C35" s="22"/>
      <c r="D35" s="24"/>
      <c r="E35" s="22"/>
      <c r="F35" s="22"/>
      <c r="G35" s="22"/>
    </row>
    <row r="36" spans="1:7" ht="12.95" customHeight="1">
      <c r="A36" s="22"/>
      <c r="B36" s="22"/>
      <c r="C36" s="13" t="s">
        <v>18</v>
      </c>
      <c r="D36" s="24">
        <f>SUM(D37:D40)</f>
        <v>0</v>
      </c>
      <c r="E36" s="22">
        <f t="shared" ref="E36:G36" si="5">SUM(E37:E40)</f>
        <v>3900</v>
      </c>
      <c r="F36" s="22">
        <f t="shared" si="5"/>
        <v>1550</v>
      </c>
      <c r="G36" s="22">
        <f t="shared" si="5"/>
        <v>1400</v>
      </c>
    </row>
    <row r="37" spans="1:7" ht="12.95" customHeight="1">
      <c r="A37" s="22"/>
      <c r="B37" s="22"/>
      <c r="C37" s="22" t="s">
        <v>21</v>
      </c>
      <c r="D37" s="24">
        <v>0</v>
      </c>
      <c r="E37" s="22">
        <v>0</v>
      </c>
      <c r="F37" s="22">
        <v>0</v>
      </c>
      <c r="G37" s="22">
        <v>0</v>
      </c>
    </row>
    <row r="38" spans="1:7" ht="12.95" customHeight="1">
      <c r="A38" s="22"/>
      <c r="B38" s="22"/>
      <c r="C38" s="22" t="s">
        <v>19</v>
      </c>
      <c r="D38" s="24">
        <v>0</v>
      </c>
      <c r="E38" s="22">
        <v>2000</v>
      </c>
      <c r="F38" s="22">
        <v>150</v>
      </c>
      <c r="G38" s="22">
        <v>0</v>
      </c>
    </row>
    <row r="39" spans="1:7" ht="12.95" customHeight="1">
      <c r="A39" s="22"/>
      <c r="B39" s="22"/>
      <c r="C39" s="22" t="s">
        <v>85</v>
      </c>
      <c r="D39" s="24">
        <v>0</v>
      </c>
      <c r="E39" s="22">
        <v>1700</v>
      </c>
      <c r="F39" s="22">
        <v>0</v>
      </c>
      <c r="G39" s="22">
        <v>0</v>
      </c>
    </row>
    <row r="40" spans="1:7" ht="12.95" customHeight="1">
      <c r="A40" s="22"/>
      <c r="B40" s="22"/>
      <c r="C40" s="22" t="s">
        <v>55</v>
      </c>
      <c r="D40" s="24">
        <v>0</v>
      </c>
      <c r="E40" s="22">
        <v>200</v>
      </c>
      <c r="F40" s="22">
        <v>1400</v>
      </c>
      <c r="G40" s="22">
        <v>1400</v>
      </c>
    </row>
    <row r="41" spans="1:7" s="4" customFormat="1" ht="12.95" customHeight="1">
      <c r="A41" s="13"/>
      <c r="B41" s="13"/>
      <c r="C41" s="13" t="s">
        <v>20</v>
      </c>
      <c r="D41" s="21">
        <f>D34+D36</f>
        <v>7725</v>
      </c>
      <c r="E41" s="13">
        <f t="shared" ref="E41:G41" si="6">E34+E36</f>
        <v>9550</v>
      </c>
      <c r="F41" s="13">
        <f t="shared" si="6"/>
        <v>7780</v>
      </c>
      <c r="G41" s="13">
        <f t="shared" si="6"/>
        <v>7180</v>
      </c>
    </row>
    <row r="42" spans="1:7" ht="12.95" customHeight="1">
      <c r="D42" s="17"/>
    </row>
    <row r="43" spans="1:7" s="4" customFormat="1" ht="12.95" customHeight="1">
      <c r="A43" s="13"/>
      <c r="B43" s="13"/>
      <c r="C43" s="13" t="s">
        <v>5</v>
      </c>
      <c r="D43" s="21"/>
      <c r="E43" s="13"/>
      <c r="F43" s="13"/>
      <c r="G43" s="13"/>
    </row>
    <row r="44" spans="1:7" ht="12.95" customHeight="1">
      <c r="A44" s="22">
        <v>10</v>
      </c>
      <c r="B44" s="22"/>
      <c r="C44" s="22" t="s">
        <v>6</v>
      </c>
      <c r="D44" s="24">
        <v>0</v>
      </c>
      <c r="E44" s="22">
        <v>50</v>
      </c>
      <c r="F44" s="22">
        <v>20</v>
      </c>
      <c r="G44" s="22">
        <v>20</v>
      </c>
    </row>
    <row r="45" spans="1:7" ht="12.95" customHeight="1">
      <c r="A45" s="22">
        <v>22</v>
      </c>
      <c r="B45" s="22"/>
      <c r="C45" s="22" t="s">
        <v>7</v>
      </c>
      <c r="D45" s="24">
        <v>285</v>
      </c>
      <c r="E45" s="22">
        <v>290</v>
      </c>
      <c r="F45" s="22">
        <v>295</v>
      </c>
      <c r="G45" s="22">
        <v>300</v>
      </c>
    </row>
    <row r="46" spans="1:7" ht="12.95" customHeight="1">
      <c r="A46" s="22">
        <v>23</v>
      </c>
      <c r="B46" s="22"/>
      <c r="C46" s="22" t="s">
        <v>8</v>
      </c>
      <c r="D46" s="24">
        <v>660</v>
      </c>
      <c r="E46" s="22">
        <v>660</v>
      </c>
      <c r="F46" s="22">
        <v>665</v>
      </c>
      <c r="G46" s="22">
        <v>670</v>
      </c>
    </row>
    <row r="47" spans="1:7" ht="12.95" customHeight="1">
      <c r="A47" s="22">
        <v>31</v>
      </c>
      <c r="B47" s="22"/>
      <c r="C47" s="22" t="s">
        <v>9</v>
      </c>
      <c r="D47" s="24">
        <v>365</v>
      </c>
      <c r="E47" s="22">
        <v>365</v>
      </c>
      <c r="F47" s="22">
        <v>370</v>
      </c>
      <c r="G47" s="22">
        <v>370</v>
      </c>
    </row>
    <row r="48" spans="1:7" ht="12.95" customHeight="1">
      <c r="A48" s="22">
        <v>33</v>
      </c>
      <c r="B48" s="22"/>
      <c r="C48" s="22" t="s">
        <v>10</v>
      </c>
      <c r="D48" s="24">
        <v>104</v>
      </c>
      <c r="E48" s="22">
        <v>105</v>
      </c>
      <c r="F48" s="22">
        <v>106</v>
      </c>
      <c r="G48" s="22">
        <v>107</v>
      </c>
    </row>
    <row r="49" spans="1:7" ht="12.95" customHeight="1">
      <c r="A49" s="22">
        <v>34</v>
      </c>
      <c r="B49" s="22"/>
      <c r="C49" s="22" t="s">
        <v>11</v>
      </c>
      <c r="D49" s="24">
        <f>100+150+24+30</f>
        <v>304</v>
      </c>
      <c r="E49" s="22">
        <v>300</v>
      </c>
      <c r="F49" s="22">
        <v>300</v>
      </c>
      <c r="G49" s="22">
        <v>300</v>
      </c>
    </row>
    <row r="50" spans="1:7" ht="12.95" customHeight="1">
      <c r="A50" s="22">
        <v>36</v>
      </c>
      <c r="B50" s="22"/>
      <c r="C50" s="22" t="s">
        <v>12</v>
      </c>
      <c r="D50" s="24">
        <v>275</v>
      </c>
      <c r="E50" s="22">
        <v>250</v>
      </c>
      <c r="F50" s="22">
        <v>250</v>
      </c>
      <c r="G50" s="22">
        <v>250</v>
      </c>
    </row>
    <row r="51" spans="1:7" ht="12.95" customHeight="1">
      <c r="A51" s="22">
        <v>37</v>
      </c>
      <c r="B51" s="22"/>
      <c r="C51" s="22" t="s">
        <v>13</v>
      </c>
      <c r="D51" s="24">
        <f>15+235+50+215</f>
        <v>515</v>
      </c>
      <c r="E51" s="22">
        <v>507</v>
      </c>
      <c r="F51" s="22">
        <v>510</v>
      </c>
      <c r="G51" s="22">
        <v>508</v>
      </c>
    </row>
    <row r="52" spans="1:7" ht="12.95" customHeight="1">
      <c r="A52" s="22">
        <v>52</v>
      </c>
      <c r="B52" s="22"/>
      <c r="C52" s="22" t="s">
        <v>14</v>
      </c>
      <c r="D52" s="24">
        <v>0</v>
      </c>
      <c r="E52" s="22">
        <v>20</v>
      </c>
      <c r="F52" s="22">
        <v>0</v>
      </c>
      <c r="G52" s="22">
        <v>0</v>
      </c>
    </row>
    <row r="53" spans="1:7" ht="12.95" customHeight="1">
      <c r="A53" s="22">
        <v>55</v>
      </c>
      <c r="B53" s="22"/>
      <c r="C53" s="22" t="s">
        <v>15</v>
      </c>
      <c r="D53" s="24">
        <v>80</v>
      </c>
      <c r="E53" s="22">
        <v>50</v>
      </c>
      <c r="F53" s="22">
        <v>50</v>
      </c>
      <c r="G53" s="22">
        <v>50</v>
      </c>
    </row>
    <row r="54" spans="1:7" ht="12.95" customHeight="1">
      <c r="A54" s="22">
        <v>61</v>
      </c>
      <c r="B54" s="22"/>
      <c r="C54" s="22" t="s">
        <v>16</v>
      </c>
      <c r="D54" s="24">
        <v>1680</v>
      </c>
      <c r="E54" s="22">
        <v>1700</v>
      </c>
      <c r="F54" s="22">
        <v>1700</v>
      </c>
      <c r="G54" s="22">
        <v>1700</v>
      </c>
    </row>
    <row r="55" spans="1:7" ht="12.95" customHeight="1">
      <c r="A55" s="22">
        <v>63</v>
      </c>
      <c r="B55" s="22"/>
      <c r="C55" s="22" t="s">
        <v>24</v>
      </c>
      <c r="D55" s="24">
        <v>22</v>
      </c>
      <c r="E55" s="22">
        <v>23</v>
      </c>
      <c r="F55" s="22">
        <v>24</v>
      </c>
      <c r="G55" s="22">
        <v>25</v>
      </c>
    </row>
    <row r="56" spans="1:7" s="4" customFormat="1" ht="12.95" customHeight="1">
      <c r="A56" s="13"/>
      <c r="B56" s="13"/>
      <c r="C56" s="13" t="s">
        <v>53</v>
      </c>
      <c r="D56" s="21">
        <f>SUM(D44:D55)</f>
        <v>4290</v>
      </c>
      <c r="E56" s="13">
        <f t="shared" ref="E56:G56" si="7">SUM(E44:E55)</f>
        <v>4320</v>
      </c>
      <c r="F56" s="13">
        <f t="shared" si="7"/>
        <v>4290</v>
      </c>
      <c r="G56" s="13">
        <f t="shared" si="7"/>
        <v>4300</v>
      </c>
    </row>
    <row r="57" spans="1:7" ht="12.95" customHeight="1">
      <c r="A57" s="22"/>
      <c r="B57" s="22"/>
      <c r="C57" s="22"/>
      <c r="D57" s="22"/>
      <c r="E57" s="22"/>
      <c r="F57" s="22"/>
      <c r="G57" s="22"/>
    </row>
    <row r="58" spans="1:7" ht="12.95" customHeight="1">
      <c r="A58" s="22">
        <v>22</v>
      </c>
      <c r="B58" s="22"/>
      <c r="C58" s="22" t="s">
        <v>7</v>
      </c>
      <c r="D58" s="22">
        <v>300</v>
      </c>
      <c r="E58" s="22">
        <v>1000</v>
      </c>
      <c r="F58" s="22">
        <v>1000</v>
      </c>
      <c r="G58" s="22">
        <v>0</v>
      </c>
    </row>
    <row r="59" spans="1:7" ht="12.95" customHeight="1">
      <c r="A59" s="22">
        <v>23</v>
      </c>
      <c r="B59" s="22"/>
      <c r="C59" s="22" t="s">
        <v>8</v>
      </c>
      <c r="D59" s="22">
        <v>300</v>
      </c>
      <c r="E59" s="22">
        <v>800</v>
      </c>
      <c r="F59" s="22">
        <v>1000</v>
      </c>
      <c r="G59" s="22">
        <v>1500</v>
      </c>
    </row>
    <row r="60" spans="1:7" ht="12.95" customHeight="1">
      <c r="A60" s="22">
        <v>31</v>
      </c>
      <c r="B60" s="22"/>
      <c r="C60" s="22" t="s">
        <v>9</v>
      </c>
      <c r="D60" s="22">
        <v>60</v>
      </c>
      <c r="E60" s="22">
        <v>60</v>
      </c>
      <c r="F60" s="22">
        <v>60</v>
      </c>
      <c r="G60" s="22">
        <v>60</v>
      </c>
    </row>
    <row r="61" spans="1:7" ht="12.95" customHeight="1">
      <c r="A61" s="22">
        <v>34</v>
      </c>
      <c r="B61" s="22"/>
      <c r="C61" s="22" t="s">
        <v>11</v>
      </c>
      <c r="D61" s="22">
        <v>0</v>
      </c>
      <c r="E61" s="22">
        <v>100</v>
      </c>
      <c r="F61" s="22">
        <v>200</v>
      </c>
      <c r="G61" s="22">
        <v>0</v>
      </c>
    </row>
    <row r="62" spans="1:7" ht="12.95" customHeight="1">
      <c r="A62" s="22">
        <v>36</v>
      </c>
      <c r="B62" s="22"/>
      <c r="C62" s="22" t="s">
        <v>12</v>
      </c>
      <c r="D62" s="22">
        <v>300</v>
      </c>
      <c r="E62" s="22">
        <v>2300</v>
      </c>
      <c r="F62" s="22">
        <v>300</v>
      </c>
      <c r="G62" s="22">
        <v>0</v>
      </c>
    </row>
    <row r="63" spans="1:7" ht="12.95" customHeight="1">
      <c r="A63" s="22">
        <v>37</v>
      </c>
      <c r="B63" s="22"/>
      <c r="C63" s="22" t="s">
        <v>13</v>
      </c>
      <c r="D63" s="22">
        <v>0</v>
      </c>
      <c r="E63" s="22">
        <v>0</v>
      </c>
      <c r="F63" s="22">
        <v>50</v>
      </c>
      <c r="G63" s="22">
        <v>1000</v>
      </c>
    </row>
    <row r="64" spans="1:7" ht="12.95" customHeight="1">
      <c r="A64" s="22">
        <v>52</v>
      </c>
      <c r="B64" s="22"/>
      <c r="C64" s="22" t="s">
        <v>14</v>
      </c>
      <c r="D64" s="22">
        <v>50</v>
      </c>
      <c r="E64" s="22">
        <v>800</v>
      </c>
      <c r="F64" s="22">
        <v>0</v>
      </c>
      <c r="G64" s="22">
        <v>0</v>
      </c>
    </row>
    <row r="65" spans="1:7" ht="12.95" customHeight="1">
      <c r="A65" s="22">
        <v>55</v>
      </c>
      <c r="B65" s="22"/>
      <c r="C65" s="22" t="s">
        <v>15</v>
      </c>
      <c r="D65" s="22">
        <v>0</v>
      </c>
      <c r="E65" s="22">
        <v>100</v>
      </c>
      <c r="F65" s="22">
        <v>800</v>
      </c>
      <c r="G65" s="22">
        <v>0</v>
      </c>
    </row>
    <row r="66" spans="1:7" ht="12.95" customHeight="1">
      <c r="A66" s="22">
        <v>61</v>
      </c>
      <c r="B66" s="22"/>
      <c r="C66" s="22" t="s">
        <v>16</v>
      </c>
      <c r="D66" s="22">
        <v>50</v>
      </c>
      <c r="E66" s="22">
        <v>70</v>
      </c>
      <c r="F66" s="22">
        <v>80</v>
      </c>
      <c r="G66" s="22">
        <v>120</v>
      </c>
    </row>
    <row r="67" spans="1:7" s="4" customFormat="1" ht="12.95" customHeight="1">
      <c r="A67" s="13"/>
      <c r="B67" s="13"/>
      <c r="C67" s="13" t="s">
        <v>54</v>
      </c>
      <c r="D67" s="13">
        <f>SUM(D58:D66)</f>
        <v>1060</v>
      </c>
      <c r="E67" s="13">
        <f t="shared" ref="E67:G67" si="8">SUM(E58:E66)</f>
        <v>5230</v>
      </c>
      <c r="F67" s="13">
        <f t="shared" si="8"/>
        <v>3490</v>
      </c>
      <c r="G67" s="13">
        <f t="shared" si="8"/>
        <v>2680</v>
      </c>
    </row>
    <row r="68" spans="1:7" ht="12.95" customHeight="1">
      <c r="A68" s="22"/>
      <c r="B68" s="22"/>
      <c r="C68" s="22"/>
      <c r="D68" s="22"/>
      <c r="E68" s="22"/>
      <c r="F68" s="22"/>
      <c r="G68" s="22"/>
    </row>
    <row r="69" spans="1:7" s="4" customFormat="1" ht="12.95" customHeight="1">
      <c r="A69" s="13"/>
      <c r="B69" s="13"/>
      <c r="C69" s="13" t="s">
        <v>18</v>
      </c>
      <c r="D69" s="13">
        <f>SUM(D70:D72)</f>
        <v>2375</v>
      </c>
      <c r="E69" s="13">
        <f t="shared" ref="E69:G69" si="9">SUM(E70:E72)</f>
        <v>0</v>
      </c>
      <c r="F69" s="13">
        <f t="shared" si="9"/>
        <v>0</v>
      </c>
      <c r="G69" s="13">
        <f t="shared" si="9"/>
        <v>200</v>
      </c>
    </row>
    <row r="70" spans="1:7" ht="12.95" customHeight="1">
      <c r="A70" s="22"/>
      <c r="B70" s="22"/>
      <c r="C70" s="22" t="s">
        <v>22</v>
      </c>
      <c r="D70" s="22">
        <v>0</v>
      </c>
      <c r="E70" s="22">
        <v>0</v>
      </c>
      <c r="F70" s="22">
        <v>0</v>
      </c>
      <c r="G70" s="22">
        <v>0</v>
      </c>
    </row>
    <row r="71" spans="1:7" ht="12.95" customHeight="1">
      <c r="A71" s="22"/>
      <c r="B71" s="22"/>
      <c r="C71" s="22" t="s">
        <v>19</v>
      </c>
      <c r="D71" s="22">
        <v>2250</v>
      </c>
      <c r="E71" s="22">
        <v>0</v>
      </c>
      <c r="F71" s="22">
        <v>0</v>
      </c>
      <c r="G71" s="22">
        <v>200</v>
      </c>
    </row>
    <row r="72" spans="1:7" ht="12.95" customHeight="1">
      <c r="A72" s="22"/>
      <c r="B72" s="22"/>
      <c r="C72" s="22" t="s">
        <v>25</v>
      </c>
      <c r="D72" s="22">
        <v>125</v>
      </c>
      <c r="E72" s="22">
        <v>0</v>
      </c>
      <c r="F72" s="22">
        <v>0</v>
      </c>
      <c r="G72" s="22">
        <v>0</v>
      </c>
    </row>
    <row r="73" spans="1:7" s="4" customFormat="1" ht="12.95" customHeight="1">
      <c r="A73" s="13"/>
      <c r="B73" s="13"/>
      <c r="C73" s="13" t="s">
        <v>23</v>
      </c>
      <c r="D73" s="13">
        <f>D56+D67+D69</f>
        <v>7725</v>
      </c>
      <c r="E73" s="13">
        <f>E56+E67+E69</f>
        <v>9550</v>
      </c>
      <c r="F73" s="13">
        <f>F56+F67+F69</f>
        <v>7780</v>
      </c>
      <c r="G73" s="13">
        <f>G56+G67+G69</f>
        <v>7180</v>
      </c>
    </row>
  </sheetData>
  <pageMargins left="0.70866141732283472" right="0.70866141732283472" top="0.78740157480314965" bottom="0.78740157480314965" header="0.31496062992125984" footer="0.31496062992125984"/>
  <pageSetup paperSize="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F33"/>
  <sheetViews>
    <sheetView tabSelected="1" workbookViewId="0">
      <selection activeCell="B25" sqref="B25"/>
    </sheetView>
  </sheetViews>
  <sheetFormatPr defaultRowHeight="15.75"/>
  <cols>
    <col min="1" max="1" width="1.7109375" style="6" customWidth="1"/>
    <col min="2" max="2" width="40.7109375" style="6" customWidth="1"/>
    <col min="3" max="6" width="9.7109375" style="6" customWidth="1"/>
    <col min="7" max="7" width="3.7109375" style="6" customWidth="1"/>
    <col min="8" max="16384" width="9.140625" style="6"/>
  </cols>
  <sheetData>
    <row r="2" spans="2:6">
      <c r="B2" s="5" t="s">
        <v>0</v>
      </c>
    </row>
    <row r="3" spans="2:6">
      <c r="B3" s="6" t="s">
        <v>62</v>
      </c>
    </row>
    <row r="6" spans="2:6">
      <c r="B6" s="8"/>
      <c r="C6" s="9">
        <v>2017</v>
      </c>
      <c r="D6" s="9">
        <v>2018</v>
      </c>
      <c r="E6" s="9">
        <v>2019</v>
      </c>
      <c r="F6" s="9">
        <v>2020</v>
      </c>
    </row>
    <row r="7" spans="2:6">
      <c r="B7" s="8"/>
      <c r="C7" s="14"/>
      <c r="D7" s="14"/>
      <c r="E7" s="14"/>
      <c r="F7" s="14"/>
    </row>
    <row r="8" spans="2:6">
      <c r="B8" s="10" t="s">
        <v>4</v>
      </c>
      <c r="C8" s="14"/>
      <c r="D8" s="14"/>
      <c r="E8" s="14"/>
      <c r="F8" s="14"/>
    </row>
    <row r="9" spans="2:6">
      <c r="B9" s="11" t="s">
        <v>1</v>
      </c>
      <c r="C9" s="15">
        <v>4305</v>
      </c>
      <c r="D9" s="15">
        <v>4470</v>
      </c>
      <c r="E9" s="15">
        <v>4510</v>
      </c>
      <c r="F9" s="15">
        <v>4550</v>
      </c>
    </row>
    <row r="10" spans="2:6">
      <c r="B10" s="11" t="s">
        <v>61</v>
      </c>
      <c r="C10" s="15">
        <v>1045</v>
      </c>
      <c r="D10" s="15">
        <v>1050</v>
      </c>
      <c r="E10" s="15">
        <v>1080</v>
      </c>
      <c r="F10" s="15">
        <v>1080</v>
      </c>
    </row>
    <row r="11" spans="2:6">
      <c r="B11" s="11" t="s">
        <v>3</v>
      </c>
      <c r="C11" s="15">
        <v>2250</v>
      </c>
      <c r="D11" s="15">
        <v>0</v>
      </c>
      <c r="E11" s="15">
        <v>500</v>
      </c>
      <c r="F11" s="15">
        <v>0</v>
      </c>
    </row>
    <row r="12" spans="2:6">
      <c r="B12" s="11" t="s">
        <v>58</v>
      </c>
      <c r="C12" s="15">
        <v>125</v>
      </c>
      <c r="D12" s="15">
        <v>130</v>
      </c>
      <c r="E12" s="15">
        <v>140</v>
      </c>
      <c r="F12" s="15">
        <v>150</v>
      </c>
    </row>
    <row r="13" spans="2:6">
      <c r="B13" s="11" t="s">
        <v>59</v>
      </c>
      <c r="C13" s="15">
        <v>0</v>
      </c>
      <c r="D13" s="15">
        <v>200</v>
      </c>
      <c r="E13" s="15">
        <v>1400</v>
      </c>
      <c r="F13" s="15">
        <v>1400</v>
      </c>
    </row>
    <row r="14" spans="2:6">
      <c r="B14" s="11" t="s">
        <v>56</v>
      </c>
      <c r="C14" s="15">
        <v>0</v>
      </c>
      <c r="D14" s="15">
        <v>3700</v>
      </c>
      <c r="E14" s="15">
        <v>150</v>
      </c>
      <c r="F14" s="15">
        <v>0</v>
      </c>
    </row>
    <row r="15" spans="2:6">
      <c r="B15" s="12" t="s">
        <v>20</v>
      </c>
      <c r="C15" s="16">
        <f>SUM(C9:C14)</f>
        <v>7725</v>
      </c>
      <c r="D15" s="16">
        <f t="shared" ref="D15:F15" si="0">SUM(D9:D14)</f>
        <v>9550</v>
      </c>
      <c r="E15" s="16">
        <f t="shared" si="0"/>
        <v>7780</v>
      </c>
      <c r="F15" s="16">
        <f t="shared" si="0"/>
        <v>7180</v>
      </c>
    </row>
    <row r="16" spans="2:6">
      <c r="B16" s="11"/>
      <c r="C16" s="15"/>
      <c r="D16" s="15"/>
      <c r="E16" s="15"/>
      <c r="F16" s="15"/>
    </row>
    <row r="17" spans="2:6">
      <c r="B17" s="13" t="s">
        <v>5</v>
      </c>
      <c r="C17" s="15"/>
      <c r="D17" s="15"/>
      <c r="E17" s="15"/>
      <c r="F17" s="15"/>
    </row>
    <row r="18" spans="2:6">
      <c r="B18" s="11" t="s">
        <v>57</v>
      </c>
      <c r="C18" s="15">
        <v>4290</v>
      </c>
      <c r="D18" s="15">
        <v>4320</v>
      </c>
      <c r="E18" s="15">
        <v>4290</v>
      </c>
      <c r="F18" s="15">
        <v>4300</v>
      </c>
    </row>
    <row r="19" spans="2:6">
      <c r="B19" s="11" t="s">
        <v>60</v>
      </c>
      <c r="C19" s="15">
        <v>1060</v>
      </c>
      <c r="D19" s="15">
        <v>5230</v>
      </c>
      <c r="E19" s="15">
        <v>3490</v>
      </c>
      <c r="F19" s="15">
        <v>2680</v>
      </c>
    </row>
    <row r="20" spans="2:6">
      <c r="B20" s="11" t="s">
        <v>56</v>
      </c>
      <c r="C20" s="15">
        <v>2375</v>
      </c>
      <c r="D20" s="15">
        <v>0</v>
      </c>
      <c r="E20" s="15">
        <v>0</v>
      </c>
      <c r="F20" s="15">
        <v>200</v>
      </c>
    </row>
    <row r="21" spans="2:6" s="7" customFormat="1">
      <c r="B21" s="12" t="s">
        <v>23</v>
      </c>
      <c r="C21" s="16">
        <f>SUM(C18:C20)</f>
        <v>7725</v>
      </c>
      <c r="D21" s="16">
        <f t="shared" ref="D21:F21" si="1">SUM(D18:D20)</f>
        <v>9550</v>
      </c>
      <c r="E21" s="16">
        <f t="shared" si="1"/>
        <v>7780</v>
      </c>
      <c r="F21" s="16">
        <f t="shared" si="1"/>
        <v>7180</v>
      </c>
    </row>
    <row r="24" spans="2:6">
      <c r="B24" s="6" t="s">
        <v>86</v>
      </c>
    </row>
    <row r="32" spans="2:6">
      <c r="D32" s="6" t="s">
        <v>87</v>
      </c>
    </row>
    <row r="33" spans="4:4">
      <c r="D33" s="6" t="s">
        <v>88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Plánované akce</vt:lpstr>
      <vt:lpstr>Pracovní</vt:lpstr>
      <vt:lpstr>Ke schválení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Nučice</dc:creator>
  <cp:lastModifiedBy>Nučice</cp:lastModifiedBy>
  <cp:lastPrinted>2016-12-19T14:21:41Z</cp:lastPrinted>
  <dcterms:created xsi:type="dcterms:W3CDTF">2016-12-07T07:22:09Z</dcterms:created>
  <dcterms:modified xsi:type="dcterms:W3CDTF">2016-12-19T14:23:12Z</dcterms:modified>
</cp:coreProperties>
</file>